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4\PRESUPUESTO CIUDADANO 2024\"/>
    </mc:Choice>
  </mc:AlternateContent>
  <bookViews>
    <workbookView xWindow="0" yWindow="0" windowWidth="28800" windowHeight="121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1" i="1" l="1"/>
  <c r="B75" i="1" l="1"/>
  <c r="B85" i="1"/>
  <c r="B84" i="1"/>
  <c r="B83" i="1"/>
  <c r="B82" i="1"/>
  <c r="B81" i="1"/>
  <c r="B80" i="1"/>
  <c r="B79" i="1"/>
  <c r="B78" i="1"/>
  <c r="B77" i="1"/>
  <c r="B76" i="1"/>
  <c r="B53" i="1"/>
  <c r="B54" i="1"/>
  <c r="B55" i="1"/>
  <c r="B56" i="1"/>
  <c r="B57" i="1"/>
  <c r="B58" i="1"/>
  <c r="B59" i="1"/>
  <c r="B60" i="1"/>
  <c r="B61" i="1"/>
  <c r="B62" i="1"/>
  <c r="B63" i="1"/>
  <c r="B44" i="1"/>
  <c r="B45" i="1"/>
  <c r="B46" i="1"/>
  <c r="B47" i="1"/>
  <c r="B48" i="1"/>
  <c r="B49" i="1"/>
  <c r="B50" i="1"/>
  <c r="B51" i="1"/>
  <c r="B52" i="1"/>
  <c r="B43" i="1"/>
  <c r="B42" i="1"/>
  <c r="B41" i="1"/>
  <c r="B40" i="1"/>
  <c r="B39" i="1"/>
  <c r="B38" i="1"/>
  <c r="B37" i="1"/>
  <c r="B36" i="1"/>
  <c r="B35" i="1" s="1"/>
  <c r="B27" i="1"/>
  <c r="B28" i="1"/>
  <c r="B29" i="1"/>
  <c r="B30" i="1"/>
  <c r="B31" i="1"/>
  <c r="B32" i="1"/>
  <c r="B33" i="1"/>
  <c r="B34" i="1"/>
  <c r="B26" i="1"/>
  <c r="B25" i="1"/>
  <c r="B24" i="1"/>
  <c r="B23" i="1"/>
  <c r="B22" i="1"/>
  <c r="B21" i="1"/>
  <c r="B20" i="1"/>
  <c r="B19" i="1"/>
  <c r="B18" i="1" s="1"/>
  <c r="B16" i="1"/>
  <c r="B15" i="1"/>
  <c r="B14" i="1"/>
  <c r="B13" i="1"/>
  <c r="B12" i="1"/>
  <c r="B11" i="1"/>
  <c r="B10" i="1"/>
  <c r="B9" i="1"/>
  <c r="B8" i="1"/>
  <c r="B7" i="1"/>
  <c r="B6" i="1"/>
  <c r="B5" i="1" l="1"/>
  <c r="B65" i="1" l="1"/>
  <c r="B4" i="1" l="1"/>
  <c r="B116" i="1" s="1"/>
  <c r="B111" i="1" s="1"/>
  <c r="B132" i="1" s="1"/>
  <c r="B140" i="1"/>
  <c r="B139" i="1" s="1"/>
</calcChain>
</file>

<file path=xl/sharedStrings.xml><?xml version="1.0" encoding="utf-8"?>
<sst xmlns="http://schemas.openxmlformats.org/spreadsheetml/2006/main" count="157" uniqueCount="136">
  <si>
    <t>Entidad Federativa/Municipio</t>
  </si>
  <si>
    <t>Presupuesto de Egresos para el Ejercicio Fiscal XXXX</t>
  </si>
  <si>
    <t>Clasificador por Objeto del Gasto</t>
  </si>
  <si>
    <t>Importe</t>
  </si>
  <si>
    <t>Total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</si>
  <si>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</si>
  <si>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</si>
  <si>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</si>
  <si>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</si>
  <si>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</si>
  <si>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</si>
  <si>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</si>
  <si>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</si>
  <si>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</si>
  <si>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</si>
  <si>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</si>
  <si>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</si>
  <si>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</si>
  <si>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</si>
  <si>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</si>
  <si>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</si>
  <si>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</si>
  <si>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</si>
  <si>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</si>
  <si>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</si>
  <si>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</si>
  <si>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</si>
  <si>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</si>
  <si>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</si>
  <si>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</si>
  <si>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</si>
  <si>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</si>
  <si>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</si>
  <si>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</si>
  <si>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</si>
  <si>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</si>
  <si>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</si>
  <si>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</si>
  <si>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</si>
  <si>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</si>
  <si>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</si>
  <si>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</si>
  <si>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</si>
  <si>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</si>
  <si>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</si>
  <si>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Municipio de XXXX</t>
  </si>
  <si>
    <t>Órgano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</si>
  <si>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</si>
  <si>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</si>
  <si>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</si>
  <si>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</si>
  <si>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</si>
  <si>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</si>
  <si>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</si>
  <si>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</si>
  <si>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</si>
  <si>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Adición DOF 23-12-2015</t>
  </si>
  <si>
    <t>Prioridades de Gasto</t>
  </si>
  <si>
    <t>Programas y Proyectos</t>
  </si>
  <si>
    <t>Entidad Federativa/Municipio Analítico de plazas</t>
  </si>
  <si>
    <t>Plaza/puesto</t>
  </si>
  <si>
    <t>Número de plazas</t>
  </si>
  <si>
    <t>Remuneraciones</t>
  </si>
  <si>
    <t>De</t>
  </si>
  <si>
    <t>hasta</t>
  </si>
  <si>
    <t>N/A</t>
  </si>
  <si>
    <t xml:space="preserve">Ofrecer Educación Media Superior </t>
  </si>
  <si>
    <t>CECYTE Durango</t>
  </si>
  <si>
    <t>Presupuesto de Egresos para el Ejercicio Fiscal 2023</t>
  </si>
  <si>
    <t>Sueldos base al personal permanente</t>
  </si>
  <si>
    <t>Primas por años de servicios efectivos prestados</t>
  </si>
  <si>
    <t>Primas de vacaciones, dominical y gratificación de fin de año</t>
  </si>
  <si>
    <t>Aportaciones de seguridad social</t>
  </si>
  <si>
    <t>Aportaciones a fondos de vivienda</t>
  </si>
  <si>
    <t>Aportaciones al sistema para el retiro</t>
  </si>
  <si>
    <t>indemnizaciones</t>
  </si>
  <si>
    <t>Prestaciones contractuales</t>
  </si>
  <si>
    <t>Otras prestaciones sociales y económicas</t>
  </si>
  <si>
    <t xml:space="preserve">Preisiones de carácter laboral, econoimicas y de seguridad social </t>
  </si>
  <si>
    <t>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</si>
  <si>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</si>
  <si>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</si>
  <si>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</si>
  <si>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</si>
  <si>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</si>
  <si>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</si>
  <si>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Productos alimenticios para personas</t>
  </si>
  <si>
    <t>cemento y productos de concreto materiales complementarios</t>
  </si>
  <si>
    <t>madera y productos de madera</t>
  </si>
  <si>
    <t>Materiales complementarios</t>
  </si>
  <si>
    <t>Otros materiales y artículos de construcción y reparación</t>
  </si>
  <si>
    <t>Materiales, accesorios y suministros médicos</t>
  </si>
  <si>
    <t>Combustibles, lubricantes y aditivos</t>
  </si>
  <si>
    <t>Vestuario y uniformes</t>
  </si>
  <si>
    <t>prendas de seguridad y protección personal</t>
  </si>
  <si>
    <t>artículos deportivos</t>
  </si>
  <si>
    <t>Energía eléctrica</t>
  </si>
  <si>
    <t>Agua</t>
  </si>
  <si>
    <t>Telefonía tradicional</t>
  </si>
  <si>
    <t>Servicios de acceso de Internet, redes y procesamiento de información</t>
  </si>
  <si>
    <t>Arrendamiento de edificios</t>
  </si>
  <si>
    <t>arrendamiento de mobiliario y equipo de administración, educacional y recreativo</t>
  </si>
  <si>
    <t>Arrendamiento de equipo de transporte</t>
  </si>
  <si>
    <t>arrendamiento de activos intangibles otros arrendamientos</t>
  </si>
  <si>
    <t>otros arrendamientos</t>
  </si>
  <si>
    <t>Servicios legales, de contabilidad, auditoría y relacionados</t>
  </si>
  <si>
    <t>servicios de consultoría administrativa, procesos, técnica y en tecnologías de la información</t>
  </si>
  <si>
    <t xml:space="preserve">Servicios de capacitación </t>
  </si>
  <si>
    <t>Servicios de apoyo administrativo, traducción, fotocopiado e impresión</t>
  </si>
  <si>
    <t>Servicios de vigilancia</t>
  </si>
  <si>
    <t>Servicios profesionales, científicos y técnicos integrales</t>
  </si>
  <si>
    <t>Servicios financieros y bancarios</t>
  </si>
  <si>
    <t>servicios financieros, bancarios y comerciales integrales</t>
  </si>
  <si>
    <t>Conservación y mantenimiento menor de inmuebles</t>
  </si>
  <si>
    <t>Reparación y mantenimiento de equipo de transporte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</si>
  <si>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</si>
  <si>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</si>
  <si>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</si>
  <si>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 por radio,  televisión y otros medios de mensajes c omer. para promo. la vnta de bie. o serv</t>
  </si>
  <si>
    <t>Pasajes áereos</t>
  </si>
  <si>
    <t>Pasajes Terrestres</t>
  </si>
  <si>
    <t>Viáticos en el País</t>
  </si>
  <si>
    <t>Gastos de orden social y cultural</t>
  </si>
  <si>
    <t>Impuestos y derechos</t>
  </si>
  <si>
    <t>Muebles de oficina y estantería</t>
  </si>
  <si>
    <t>Equipo de cómputo y de tecnologías de la información</t>
  </si>
  <si>
    <t>Equipos y aparatos audiovisuales</t>
  </si>
  <si>
    <t>Cámaras fotográficas y de video</t>
  </si>
  <si>
    <t>Otro mobiliario y equipo educacional y recreativo</t>
  </si>
  <si>
    <t>Vehículos y equipo terrestre</t>
  </si>
  <si>
    <t>Sistemas de aire acondicionado,  calefacción y de refrigeración industrial y comercial</t>
  </si>
  <si>
    <t>Otros equipos</t>
  </si>
  <si>
    <t>Terrenos</t>
  </si>
  <si>
    <t>Software</t>
  </si>
  <si>
    <t>Entidad Federativa 2024</t>
  </si>
  <si>
    <t>Presupuesto de Egresos para 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</si>
</sst>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8"/>
      <color rgb="FF0000FF"/>
      <name val="Arial"/>
      <family val="2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9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2"/>
    </xf>
    <xf numFmtId="0" fontId="1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2"/>
    </xf>
    <xf numFmtId="43" fontId="2" fillId="0" borderId="2" xfId="1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43" fontId="0" fillId="0" borderId="0" xfId="1" applyFont="1"/>
    <xf numFmtId="43" fontId="1" fillId="0" borderId="4" xfId="1" applyFont="1" applyBorder="1" applyAlignment="1">
      <alignment horizontal="left" vertical="center" wrapText="1" indent="3"/>
    </xf>
    <xf numFmtId="43" fontId="6" fillId="0" borderId="4" xfId="1" applyFont="1" applyBorder="1" applyAlignment="1">
      <alignment vertical="center" wrapText="1"/>
    </xf>
    <xf numFmtId="43" fontId="7" fillId="0" borderId="4" xfId="1" applyFont="1" applyBorder="1" applyAlignment="1">
      <alignment vertical="center" wrapText="1"/>
    </xf>
    <xf numFmtId="43" fontId="2" fillId="0" borderId="6" xfId="1" applyFont="1" applyBorder="1" applyAlignment="1">
      <alignment vertical="center" wrapText="1"/>
    </xf>
    <xf numFmtId="43" fontId="2" fillId="0" borderId="3" xfId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3" fontId="1" fillId="0" borderId="6" xfId="1" applyFont="1" applyBorder="1" applyAlignment="1">
      <alignment horizontal="left" vertical="center" wrapText="1" indent="3"/>
    </xf>
    <xf numFmtId="43" fontId="1" fillId="0" borderId="3" xfId="1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43" fontId="0" fillId="0" borderId="0" xfId="0" applyNumberFormat="1"/>
    <xf numFmtId="164" fontId="0" fillId="0" borderId="0" xfId="0" applyNumberFormat="1"/>
    <xf numFmtId="0" fontId="8" fillId="0" borderId="3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JANDRO/CECYTED/DOCUMENTOS%20DEL%202024/PA2024/ANTEPROYECTO%20DE%20PA2024%20OK/PROYECTO%20DE%20PRESUPUE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uecion "/>
      <sheetName val="OyF 2024"/>
      <sheetName val="POR CAPITULO "/>
      <sheetName val="por proyecto"/>
      <sheetName val="resumen por proyecto"/>
      <sheetName val="Gral cecyte emsad"/>
      <sheetName val=" mensual "/>
      <sheetName val="PARA SISTEMA EGRESO"/>
      <sheetName val="PRESUPUESTO DE INGRESO 2024"/>
      <sheetName val="MENSUAL FED EDO"/>
      <sheetName val="MENSUAL GENERAL "/>
    </sheetNames>
    <sheetDataSet>
      <sheetData sheetId="0"/>
      <sheetData sheetId="1"/>
      <sheetData sheetId="2"/>
      <sheetData sheetId="3"/>
      <sheetData sheetId="4"/>
      <sheetData sheetId="5">
        <row r="8">
          <cell r="U8">
            <v>235654533.10502133</v>
          </cell>
        </row>
        <row r="9">
          <cell r="U9">
            <v>39469011.877284408</v>
          </cell>
        </row>
        <row r="10">
          <cell r="U10">
            <v>16452335.60018662</v>
          </cell>
        </row>
        <row r="11">
          <cell r="U11">
            <v>19892443.21651018</v>
          </cell>
        </row>
        <row r="12">
          <cell r="U12">
            <v>9748136.0216973405</v>
          </cell>
        </row>
        <row r="13">
          <cell r="U13">
            <v>10088606.885705814</v>
          </cell>
        </row>
        <row r="14">
          <cell r="U14">
            <v>1224374.9922014028</v>
          </cell>
        </row>
        <row r="15">
          <cell r="U15">
            <v>34366367.730227262</v>
          </cell>
        </row>
        <row r="16">
          <cell r="U16">
            <v>3267381.8141646022</v>
          </cell>
        </row>
        <row r="17">
          <cell r="U17">
            <v>1</v>
          </cell>
        </row>
        <row r="18">
          <cell r="U18">
            <v>918887.75700113166</v>
          </cell>
        </row>
        <row r="21">
          <cell r="U21">
            <v>398119.5</v>
          </cell>
        </row>
        <row r="22">
          <cell r="U22">
            <v>305224.95</v>
          </cell>
        </row>
        <row r="23">
          <cell r="U23">
            <v>544096.65</v>
          </cell>
        </row>
        <row r="24">
          <cell r="U24">
            <v>371578.2</v>
          </cell>
        </row>
        <row r="25">
          <cell r="U25">
            <v>610449.9</v>
          </cell>
        </row>
        <row r="26">
          <cell r="U26">
            <v>8639193.1500000004</v>
          </cell>
        </row>
        <row r="27">
          <cell r="U27">
            <v>999999.99999999953</v>
          </cell>
        </row>
        <row r="28">
          <cell r="U28">
            <v>400000</v>
          </cell>
        </row>
        <row r="29">
          <cell r="U29">
            <v>0</v>
          </cell>
        </row>
        <row r="30">
          <cell r="U30">
            <v>398119.5</v>
          </cell>
        </row>
        <row r="31">
          <cell r="U31">
            <v>331766.25</v>
          </cell>
        </row>
        <row r="32">
          <cell r="U32">
            <v>0</v>
          </cell>
        </row>
        <row r="33">
          <cell r="U33">
            <v>999999.38</v>
          </cell>
        </row>
        <row r="34">
          <cell r="U34">
            <v>248119.49999999994</v>
          </cell>
        </row>
        <row r="35">
          <cell r="U35">
            <v>0</v>
          </cell>
        </row>
        <row r="36">
          <cell r="U36">
            <v>1221570.02</v>
          </cell>
        </row>
        <row r="41">
          <cell r="U41">
            <v>225601.04800000001</v>
          </cell>
        </row>
        <row r="42">
          <cell r="U42">
            <v>18578.909599999999</v>
          </cell>
        </row>
        <row r="43">
          <cell r="U43">
            <v>225601.05000000002</v>
          </cell>
        </row>
        <row r="44">
          <cell r="U44">
            <v>7962390</v>
          </cell>
        </row>
        <row r="45">
          <cell r="U45">
            <v>252142.35</v>
          </cell>
        </row>
        <row r="46">
          <cell r="U46">
            <v>135360.63</v>
          </cell>
        </row>
        <row r="47">
          <cell r="U47">
            <v>635360.63</v>
          </cell>
        </row>
        <row r="48">
          <cell r="U48">
            <v>6635.3250000000007</v>
          </cell>
        </row>
        <row r="49">
          <cell r="U49">
            <v>225601.05000000002</v>
          </cell>
        </row>
        <row r="50">
          <cell r="U50">
            <v>26541.300000000003</v>
          </cell>
        </row>
        <row r="51">
          <cell r="U51">
            <v>0</v>
          </cell>
        </row>
        <row r="52">
          <cell r="U52">
            <v>1000000</v>
          </cell>
        </row>
        <row r="53">
          <cell r="U53">
            <v>0</v>
          </cell>
        </row>
        <row r="54">
          <cell r="U54">
            <v>160616.51999999999</v>
          </cell>
        </row>
        <row r="55">
          <cell r="U55">
            <v>225601.05000000002</v>
          </cell>
        </row>
        <row r="56">
          <cell r="U56">
            <v>225601.05000000002</v>
          </cell>
        </row>
        <row r="57">
          <cell r="U57">
            <v>0</v>
          </cell>
        </row>
        <row r="58">
          <cell r="U58">
            <v>7962.3899999999994</v>
          </cell>
        </row>
        <row r="59">
          <cell r="U59">
            <v>510920.02500000002</v>
          </cell>
        </row>
        <row r="60">
          <cell r="U60">
            <v>0</v>
          </cell>
        </row>
        <row r="61">
          <cell r="U61">
            <v>199999.99999999988</v>
          </cell>
        </row>
        <row r="62">
          <cell r="U62">
            <v>0</v>
          </cell>
        </row>
        <row r="63">
          <cell r="U63">
            <v>0</v>
          </cell>
        </row>
        <row r="64">
          <cell r="U64">
            <v>593198.05499999993</v>
          </cell>
        </row>
        <row r="65">
          <cell r="U65">
            <v>282664.84499999997</v>
          </cell>
        </row>
        <row r="66">
          <cell r="U66">
            <v>756427.05</v>
          </cell>
        </row>
        <row r="67">
          <cell r="U67">
            <v>700690.32000000007</v>
          </cell>
        </row>
        <row r="68">
          <cell r="U68">
            <v>90240.419999999984</v>
          </cell>
        </row>
        <row r="72">
          <cell r="U72">
            <v>1295922.1405150555</v>
          </cell>
        </row>
        <row r="73">
          <cell r="U73">
            <v>1246651.4675349104</v>
          </cell>
        </row>
        <row r="74">
          <cell r="U74">
            <v>880000.03826087283</v>
          </cell>
        </row>
        <row r="75">
          <cell r="U75">
            <v>60000</v>
          </cell>
        </row>
        <row r="76">
          <cell r="U76">
            <v>1206377.5466415258</v>
          </cell>
        </row>
        <row r="77">
          <cell r="U77">
            <v>1000000</v>
          </cell>
        </row>
        <row r="78">
          <cell r="U78">
            <v>1103622.5072715294</v>
          </cell>
        </row>
        <row r="79">
          <cell r="U79">
            <v>0</v>
          </cell>
        </row>
        <row r="80">
          <cell r="U80">
            <v>0</v>
          </cell>
        </row>
        <row r="81">
          <cell r="U81">
            <v>1312754.2898047213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abSelected="1" topLeftCell="A127" zoomScale="115" zoomScaleNormal="115" workbookViewId="0">
      <selection activeCell="C4" sqref="C4"/>
    </sheetView>
  </sheetViews>
  <sheetFormatPr baseColWidth="10" defaultRowHeight="15" x14ac:dyDescent="0.25"/>
  <cols>
    <col min="1" max="1" width="43.7109375" customWidth="1"/>
    <col min="2" max="2" width="17.85546875" style="17" bestFit="1" customWidth="1"/>
    <col min="3" max="3" width="16.140625" bestFit="1" customWidth="1"/>
  </cols>
  <sheetData>
    <row r="1" spans="1:3" ht="15.75" thickBot="1" x14ac:dyDescent="0.3">
      <c r="A1" s="1" t="s">
        <v>0</v>
      </c>
      <c r="B1" s="15"/>
    </row>
    <row r="2" spans="1:3" ht="23.25" thickBot="1" x14ac:dyDescent="0.3">
      <c r="A2" s="2" t="s">
        <v>68</v>
      </c>
      <c r="B2" s="16"/>
    </row>
    <row r="3" spans="1:3" ht="16.5" thickBot="1" x14ac:dyDescent="0.3">
      <c r="A3" s="4" t="s">
        <v>2</v>
      </c>
      <c r="B3" s="19" t="s">
        <v>3</v>
      </c>
    </row>
    <row r="4" spans="1:3" ht="16.5" thickBot="1" x14ac:dyDescent="0.3">
      <c r="A4" s="4" t="s">
        <v>4</v>
      </c>
      <c r="B4" s="19">
        <f>B5+B18+B35+B65+B75</f>
        <v>409123379.00762874</v>
      </c>
      <c r="C4" s="30"/>
    </row>
    <row r="5" spans="1:3" ht="16.5" thickBot="1" x14ac:dyDescent="0.3">
      <c r="A5" s="32" t="s">
        <v>5</v>
      </c>
      <c r="B5" s="19">
        <f>SUM(B6:B17)</f>
        <v>371082080.00000012</v>
      </c>
      <c r="C5" s="31"/>
    </row>
    <row r="6" spans="1:3" ht="16.5" thickBot="1" x14ac:dyDescent="0.3">
      <c r="A6" s="6" t="s">
        <v>69</v>
      </c>
      <c r="B6" s="20">
        <f>'[1]Gral cecyte emsad'!U8</f>
        <v>235654533.10502133</v>
      </c>
      <c r="C6" s="30"/>
    </row>
    <row r="7" spans="1:3" ht="16.5" thickBot="1" x14ac:dyDescent="0.3">
      <c r="A7" s="6" t="s">
        <v>70</v>
      </c>
      <c r="B7" s="20">
        <f>'[1]Gral cecyte emsad'!U9</f>
        <v>39469011.877284408</v>
      </c>
      <c r="C7" s="30"/>
    </row>
    <row r="8" spans="1:3" ht="23.25" thickBot="1" x14ac:dyDescent="0.3">
      <c r="A8" s="6" t="s">
        <v>71</v>
      </c>
      <c r="B8" s="20">
        <f>'[1]Gral cecyte emsad'!U10</f>
        <v>16452335.60018662</v>
      </c>
      <c r="C8" s="30"/>
    </row>
    <row r="9" spans="1:3" ht="16.5" thickBot="1" x14ac:dyDescent="0.3">
      <c r="A9" s="6" t="s">
        <v>72</v>
      </c>
      <c r="B9" s="20">
        <f>'[1]Gral cecyte emsad'!U11</f>
        <v>19892443.21651018</v>
      </c>
      <c r="C9" s="30"/>
    </row>
    <row r="10" spans="1:3" ht="16.5" thickBot="1" x14ac:dyDescent="0.3">
      <c r="A10" s="6" t="s">
        <v>73</v>
      </c>
      <c r="B10" s="20">
        <f>'[1]Gral cecyte emsad'!U12</f>
        <v>9748136.0216973405</v>
      </c>
      <c r="C10" s="30"/>
    </row>
    <row r="11" spans="1:3" ht="16.5" thickBot="1" x14ac:dyDescent="0.3">
      <c r="A11" s="7" t="s">
        <v>74</v>
      </c>
      <c r="B11" s="20">
        <f>'[1]Gral cecyte emsad'!U13</f>
        <v>10088606.885705814</v>
      </c>
      <c r="C11" s="30"/>
    </row>
    <row r="12" spans="1:3" ht="16.5" thickBot="1" x14ac:dyDescent="0.3">
      <c r="A12" s="7" t="s">
        <v>75</v>
      </c>
      <c r="B12" s="20">
        <f>'[1]Gral cecyte emsad'!U14</f>
        <v>1224374.9922014028</v>
      </c>
      <c r="C12" s="30"/>
    </row>
    <row r="13" spans="1:3" ht="16.5" thickBot="1" x14ac:dyDescent="0.3">
      <c r="A13" s="7" t="s">
        <v>76</v>
      </c>
      <c r="B13" s="20">
        <f>'[1]Gral cecyte emsad'!U15</f>
        <v>34366367.730227262</v>
      </c>
      <c r="C13" s="30"/>
    </row>
    <row r="14" spans="1:3" ht="16.5" thickBot="1" x14ac:dyDescent="0.3">
      <c r="A14" s="7" t="s">
        <v>77</v>
      </c>
      <c r="B14" s="20">
        <f>'[1]Gral cecyte emsad'!U16</f>
        <v>3267381.8141646022</v>
      </c>
      <c r="C14" s="30"/>
    </row>
    <row r="15" spans="1:3" ht="23.25" thickBot="1" x14ac:dyDescent="0.3">
      <c r="A15" s="7" t="s">
        <v>78</v>
      </c>
      <c r="B15" s="20">
        <f>'[1]Gral cecyte emsad'!U17</f>
        <v>1</v>
      </c>
      <c r="C15" s="30"/>
    </row>
    <row r="16" spans="1:3" ht="16.5" thickBot="1" x14ac:dyDescent="0.3">
      <c r="A16" s="7" t="s">
        <v>79</v>
      </c>
      <c r="B16" s="20">
        <f>'[1]Gral cecyte emsad'!U18</f>
        <v>918887.75700113166</v>
      </c>
      <c r="C16" s="30"/>
    </row>
    <row r="17" spans="1:2" ht="16.5" thickBot="1" x14ac:dyDescent="0.3">
      <c r="A17" s="7"/>
      <c r="B17" s="20"/>
    </row>
    <row r="18" spans="1:2" ht="16.5" thickBot="1" x14ac:dyDescent="0.3">
      <c r="A18" s="32" t="s">
        <v>6</v>
      </c>
      <c r="B18" s="19">
        <f>SUM(B19:B34)</f>
        <v>15468237.000000002</v>
      </c>
    </row>
    <row r="19" spans="1:2" ht="16.5" thickBot="1" x14ac:dyDescent="0.3">
      <c r="A19" s="7" t="s">
        <v>80</v>
      </c>
      <c r="B19" s="20">
        <f>'[1]Gral cecyte emsad'!U21</f>
        <v>398119.5</v>
      </c>
    </row>
    <row r="20" spans="1:2" ht="16.5" thickBot="1" x14ac:dyDescent="0.3">
      <c r="A20" s="7" t="s">
        <v>81</v>
      </c>
      <c r="B20" s="20">
        <f>'[1]Gral cecyte emsad'!U22</f>
        <v>305224.95</v>
      </c>
    </row>
    <row r="21" spans="1:2" ht="23.25" thickBot="1" x14ac:dyDescent="0.3">
      <c r="A21" s="7" t="s">
        <v>82</v>
      </c>
      <c r="B21" s="20">
        <f>'[1]Gral cecyte emsad'!U23</f>
        <v>544096.65</v>
      </c>
    </row>
    <row r="22" spans="1:2" ht="16.5" thickBot="1" x14ac:dyDescent="0.3">
      <c r="A22" s="7" t="s">
        <v>83</v>
      </c>
      <c r="B22" s="20">
        <f>'[1]Gral cecyte emsad'!U24</f>
        <v>371578.2</v>
      </c>
    </row>
    <row r="23" spans="1:2" ht="16.5" thickBot="1" x14ac:dyDescent="0.3">
      <c r="A23" s="8" t="s">
        <v>84</v>
      </c>
      <c r="B23" s="20">
        <f>'[1]Gral cecyte emsad'!U25</f>
        <v>610449.9</v>
      </c>
    </row>
    <row r="24" spans="1:2" ht="16.5" thickBot="1" x14ac:dyDescent="0.3">
      <c r="A24" s="7" t="s">
        <v>85</v>
      </c>
      <c r="B24" s="20">
        <f>'[1]Gral cecyte emsad'!U26</f>
        <v>8639193.1500000004</v>
      </c>
    </row>
    <row r="25" spans="1:2" ht="16.5" thickBot="1" x14ac:dyDescent="0.3">
      <c r="A25" s="7" t="s">
        <v>86</v>
      </c>
      <c r="B25" s="20">
        <f>'[1]Gral cecyte emsad'!U27</f>
        <v>999999.99999999953</v>
      </c>
    </row>
    <row r="26" spans="1:2" ht="23.25" thickBot="1" x14ac:dyDescent="0.3">
      <c r="A26" s="7" t="s">
        <v>87</v>
      </c>
      <c r="B26" s="20">
        <f>'[1]Gral cecyte emsad'!U28</f>
        <v>400000</v>
      </c>
    </row>
    <row r="27" spans="1:2" ht="16.5" thickBot="1" x14ac:dyDescent="0.3">
      <c r="A27" s="7" t="s">
        <v>88</v>
      </c>
      <c r="B27" s="20">
        <f>'[1]Gral cecyte emsad'!U29</f>
        <v>0</v>
      </c>
    </row>
    <row r="28" spans="1:2" ht="16.5" thickBot="1" x14ac:dyDescent="0.3">
      <c r="A28" s="7" t="s">
        <v>89</v>
      </c>
      <c r="B28" s="20">
        <f>'[1]Gral cecyte emsad'!U30</f>
        <v>398119.5</v>
      </c>
    </row>
    <row r="29" spans="1:2" ht="23.25" thickBot="1" x14ac:dyDescent="0.3">
      <c r="A29" s="7" t="s">
        <v>90</v>
      </c>
      <c r="B29" s="20">
        <f>'[1]Gral cecyte emsad'!U31</f>
        <v>331766.25</v>
      </c>
    </row>
    <row r="30" spans="1:2" ht="16.5" thickBot="1" x14ac:dyDescent="0.3">
      <c r="A30" s="7" t="s">
        <v>91</v>
      </c>
      <c r="B30" s="20">
        <f>'[1]Gral cecyte emsad'!U32</f>
        <v>0</v>
      </c>
    </row>
    <row r="31" spans="1:2" ht="16.5" thickBot="1" x14ac:dyDescent="0.3">
      <c r="A31" s="7" t="s">
        <v>92</v>
      </c>
      <c r="B31" s="20">
        <f>'[1]Gral cecyte emsad'!U33</f>
        <v>999999.38</v>
      </c>
    </row>
    <row r="32" spans="1:2" ht="16.5" thickBot="1" x14ac:dyDescent="0.3">
      <c r="A32" s="7" t="s">
        <v>93</v>
      </c>
      <c r="B32" s="20">
        <f>'[1]Gral cecyte emsad'!U34</f>
        <v>248119.49999999994</v>
      </c>
    </row>
    <row r="33" spans="1:2" ht="16.5" thickBot="1" x14ac:dyDescent="0.3">
      <c r="A33" s="7" t="s">
        <v>94</v>
      </c>
      <c r="B33" s="20">
        <f>'[1]Gral cecyte emsad'!U35</f>
        <v>0</v>
      </c>
    </row>
    <row r="34" spans="1:2" ht="16.5" thickBot="1" x14ac:dyDescent="0.3">
      <c r="A34" s="7" t="s">
        <v>95</v>
      </c>
      <c r="B34" s="20">
        <f>'[1]Gral cecyte emsad'!U36</f>
        <v>1221570.02</v>
      </c>
    </row>
    <row r="35" spans="1:2" ht="16.5" thickBot="1" x14ac:dyDescent="0.3">
      <c r="A35" s="32" t="s">
        <v>7</v>
      </c>
      <c r="B35" s="19">
        <f>SUM(B36:B63)</f>
        <v>14467734.017600005</v>
      </c>
    </row>
    <row r="36" spans="1:2" ht="16.5" thickBot="1" x14ac:dyDescent="0.3">
      <c r="A36" s="7" t="s">
        <v>96</v>
      </c>
      <c r="B36" s="20">
        <f>'[1]Gral cecyte emsad'!U41</f>
        <v>225601.04800000001</v>
      </c>
    </row>
    <row r="37" spans="1:2" ht="16.5" thickBot="1" x14ac:dyDescent="0.3">
      <c r="A37" s="7" t="s">
        <v>97</v>
      </c>
      <c r="B37" s="20">
        <f>'[1]Gral cecyte emsad'!U42</f>
        <v>18578.909599999999</v>
      </c>
    </row>
    <row r="38" spans="1:2" ht="16.5" thickBot="1" x14ac:dyDescent="0.3">
      <c r="A38" s="7" t="s">
        <v>98</v>
      </c>
      <c r="B38" s="20">
        <f>'[1]Gral cecyte emsad'!U43</f>
        <v>225601.05000000002</v>
      </c>
    </row>
    <row r="39" spans="1:2" ht="23.25" thickBot="1" x14ac:dyDescent="0.3">
      <c r="A39" s="7" t="s">
        <v>99</v>
      </c>
      <c r="B39" s="20">
        <f>'[1]Gral cecyte emsad'!U44</f>
        <v>7962390</v>
      </c>
    </row>
    <row r="40" spans="1:2" ht="16.5" thickBot="1" x14ac:dyDescent="0.3">
      <c r="A40" s="7" t="s">
        <v>100</v>
      </c>
      <c r="B40" s="20">
        <f>'[1]Gral cecyte emsad'!U45</f>
        <v>252142.35</v>
      </c>
    </row>
    <row r="41" spans="1:2" ht="23.25" thickBot="1" x14ac:dyDescent="0.3">
      <c r="A41" s="7" t="s">
        <v>101</v>
      </c>
      <c r="B41" s="20">
        <f>'[1]Gral cecyte emsad'!U46</f>
        <v>135360.63</v>
      </c>
    </row>
    <row r="42" spans="1:2" ht="16.5" thickBot="1" x14ac:dyDescent="0.3">
      <c r="A42" s="7" t="s">
        <v>102</v>
      </c>
      <c r="B42" s="20">
        <f>'[1]Gral cecyte emsad'!U47</f>
        <v>635360.63</v>
      </c>
    </row>
    <row r="43" spans="1:2" ht="23.25" thickBot="1" x14ac:dyDescent="0.3">
      <c r="A43" s="7" t="s">
        <v>103</v>
      </c>
      <c r="B43" s="20">
        <f>'[1]Gral cecyte emsad'!U48</f>
        <v>6635.3250000000007</v>
      </c>
    </row>
    <row r="44" spans="1:2" ht="16.5" thickBot="1" x14ac:dyDescent="0.3">
      <c r="A44" s="7" t="s">
        <v>104</v>
      </c>
      <c r="B44" s="20">
        <f>'[1]Gral cecyte emsad'!U49</f>
        <v>225601.05000000002</v>
      </c>
    </row>
    <row r="45" spans="1:2" ht="23.25" thickBot="1" x14ac:dyDescent="0.3">
      <c r="A45" s="7" t="s">
        <v>105</v>
      </c>
      <c r="B45" s="20">
        <f>'[1]Gral cecyte emsad'!U50</f>
        <v>26541.300000000003</v>
      </c>
    </row>
    <row r="46" spans="1:2" ht="23.25" thickBot="1" x14ac:dyDescent="0.3">
      <c r="A46" s="7" t="s">
        <v>106</v>
      </c>
      <c r="B46" s="20">
        <f>'[1]Gral cecyte emsad'!U51</f>
        <v>0</v>
      </c>
    </row>
    <row r="47" spans="1:2" ht="16.5" thickBot="1" x14ac:dyDescent="0.3">
      <c r="A47" s="7" t="s">
        <v>107</v>
      </c>
      <c r="B47" s="20">
        <f>'[1]Gral cecyte emsad'!U52</f>
        <v>1000000</v>
      </c>
    </row>
    <row r="48" spans="1:2" ht="23.25" thickBot="1" x14ac:dyDescent="0.3">
      <c r="A48" s="7" t="s">
        <v>108</v>
      </c>
      <c r="B48" s="20">
        <f>'[1]Gral cecyte emsad'!U53</f>
        <v>0</v>
      </c>
    </row>
    <row r="49" spans="1:2" ht="16.5" thickBot="1" x14ac:dyDescent="0.3">
      <c r="A49" s="7" t="s">
        <v>109</v>
      </c>
      <c r="B49" s="20">
        <f>'[1]Gral cecyte emsad'!U54</f>
        <v>160616.51999999999</v>
      </c>
    </row>
    <row r="50" spans="1:2" ht="23.25" thickBot="1" x14ac:dyDescent="0.3">
      <c r="A50" s="7" t="s">
        <v>110</v>
      </c>
      <c r="B50" s="20">
        <f>'[1]Gral cecyte emsad'!U55</f>
        <v>225601.05000000002</v>
      </c>
    </row>
    <row r="51" spans="1:2" ht="16.5" thickBot="1" x14ac:dyDescent="0.3">
      <c r="A51" s="7" t="s">
        <v>111</v>
      </c>
      <c r="B51" s="20">
        <f>'[1]Gral cecyte emsad'!U56</f>
        <v>225601.05000000002</v>
      </c>
    </row>
    <row r="52" spans="1:2" ht="23.25" thickBot="1" x14ac:dyDescent="0.3">
      <c r="A52" s="7" t="s">
        <v>112</v>
      </c>
      <c r="B52" s="20">
        <f>'[1]Gral cecyte emsad'!U57</f>
        <v>0</v>
      </c>
    </row>
    <row r="53" spans="1:2" ht="16.5" thickBot="1" x14ac:dyDescent="0.3">
      <c r="A53" s="7" t="s">
        <v>113</v>
      </c>
      <c r="B53" s="20">
        <f>'[1]Gral cecyte emsad'!U58</f>
        <v>7962.3899999999994</v>
      </c>
    </row>
    <row r="54" spans="1:2" ht="16.5" thickBot="1" x14ac:dyDescent="0.3">
      <c r="A54" s="7" t="s">
        <v>114</v>
      </c>
      <c r="B54" s="20">
        <f>'[1]Gral cecyte emsad'!U59</f>
        <v>510920.02500000002</v>
      </c>
    </row>
    <row r="55" spans="1:2" ht="16.5" thickBot="1" x14ac:dyDescent="0.3">
      <c r="A55" s="7" t="s">
        <v>115</v>
      </c>
      <c r="B55" s="20">
        <f>'[1]Gral cecyte emsad'!U60</f>
        <v>0</v>
      </c>
    </row>
    <row r="56" spans="1:2" ht="16.5" thickBot="1" x14ac:dyDescent="0.3">
      <c r="A56" s="7" t="s">
        <v>116</v>
      </c>
      <c r="B56" s="20">
        <f>'[1]Gral cecyte emsad'!U61</f>
        <v>199999.99999999988</v>
      </c>
    </row>
    <row r="57" spans="1:2" ht="34.5" thickBot="1" x14ac:dyDescent="0.3">
      <c r="A57" s="7" t="s">
        <v>117</v>
      </c>
      <c r="B57" s="20">
        <f>'[1]Gral cecyte emsad'!U62</f>
        <v>0</v>
      </c>
    </row>
    <row r="58" spans="1:2" ht="34.5" thickBot="1" x14ac:dyDescent="0.3">
      <c r="A58" s="7" t="s">
        <v>118</v>
      </c>
      <c r="B58" s="20">
        <f>'[1]Gral cecyte emsad'!U63</f>
        <v>0</v>
      </c>
    </row>
    <row r="59" spans="1:2" ht="16.5" thickBot="1" x14ac:dyDescent="0.3">
      <c r="A59" s="7" t="s">
        <v>119</v>
      </c>
      <c r="B59" s="20">
        <f>'[1]Gral cecyte emsad'!U64</f>
        <v>593198.05499999993</v>
      </c>
    </row>
    <row r="60" spans="1:2" ht="16.5" thickBot="1" x14ac:dyDescent="0.3">
      <c r="A60" s="7" t="s">
        <v>120</v>
      </c>
      <c r="B60" s="20">
        <f>'[1]Gral cecyte emsad'!U65</f>
        <v>282664.84499999997</v>
      </c>
    </row>
    <row r="61" spans="1:2" ht="16.5" thickBot="1" x14ac:dyDescent="0.3">
      <c r="A61" s="7" t="s">
        <v>121</v>
      </c>
      <c r="B61" s="20">
        <f>'[1]Gral cecyte emsad'!U66</f>
        <v>756427.05</v>
      </c>
    </row>
    <row r="62" spans="1:2" ht="16.5" thickBot="1" x14ac:dyDescent="0.3">
      <c r="A62" s="7" t="s">
        <v>122</v>
      </c>
      <c r="B62" s="20">
        <f>'[1]Gral cecyte emsad'!U67</f>
        <v>700690.32000000007</v>
      </c>
    </row>
    <row r="63" spans="1:2" ht="16.5" thickBot="1" x14ac:dyDescent="0.3">
      <c r="A63" s="7" t="s">
        <v>123</v>
      </c>
      <c r="B63" s="20">
        <f>'[1]Gral cecyte emsad'!U68</f>
        <v>90240.419999999984</v>
      </c>
    </row>
    <row r="64" spans="1:2" ht="16.5" thickBot="1" x14ac:dyDescent="0.3">
      <c r="A64" s="7"/>
      <c r="B64" s="20"/>
    </row>
    <row r="65" spans="1:2" ht="32.25" thickBot="1" x14ac:dyDescent="0.3">
      <c r="A65" s="32" t="s">
        <v>8</v>
      </c>
      <c r="B65" s="19">
        <f>SUM(B66:B74)</f>
        <v>0</v>
      </c>
    </row>
    <row r="66" spans="1:2" ht="23.25" thickBot="1" x14ac:dyDescent="0.3">
      <c r="A66" s="7" t="s">
        <v>9</v>
      </c>
      <c r="B66" s="20"/>
    </row>
    <row r="67" spans="1:2" ht="16.5" thickBot="1" x14ac:dyDescent="0.3">
      <c r="A67" s="7" t="s">
        <v>10</v>
      </c>
      <c r="B67" s="20"/>
    </row>
    <row r="68" spans="1:2" ht="16.5" thickBot="1" x14ac:dyDescent="0.3">
      <c r="A68" s="7" t="s">
        <v>11</v>
      </c>
      <c r="B68" s="20"/>
    </row>
    <row r="69" spans="1:2" ht="16.5" thickBot="1" x14ac:dyDescent="0.3">
      <c r="A69" s="7" t="s">
        <v>12</v>
      </c>
      <c r="B69" s="20"/>
    </row>
    <row r="70" spans="1:2" ht="16.5" thickBot="1" x14ac:dyDescent="0.3">
      <c r="A70" s="7" t="s">
        <v>13</v>
      </c>
      <c r="B70" s="20"/>
    </row>
    <row r="71" spans="1:2" ht="23.25" thickBot="1" x14ac:dyDescent="0.3">
      <c r="A71" s="7" t="s">
        <v>14</v>
      </c>
      <c r="B71" s="20"/>
    </row>
    <row r="72" spans="1:2" ht="16.5" thickBot="1" x14ac:dyDescent="0.3">
      <c r="A72" s="7" t="s">
        <v>15</v>
      </c>
      <c r="B72" s="20"/>
    </row>
    <row r="73" spans="1:2" ht="16.5" thickBot="1" x14ac:dyDescent="0.3">
      <c r="A73" s="7" t="s">
        <v>16</v>
      </c>
      <c r="B73" s="20"/>
    </row>
    <row r="74" spans="1:2" ht="16.5" thickBot="1" x14ac:dyDescent="0.3">
      <c r="A74" s="7" t="s">
        <v>17</v>
      </c>
      <c r="B74" s="19"/>
    </row>
    <row r="75" spans="1:2" ht="32.25" thickBot="1" x14ac:dyDescent="0.3">
      <c r="A75" s="32" t="s">
        <v>18</v>
      </c>
      <c r="B75" s="19">
        <f>SUM(B76:B85)</f>
        <v>8105327.9900286151</v>
      </c>
    </row>
    <row r="76" spans="1:2" ht="16.5" thickBot="1" x14ac:dyDescent="0.3">
      <c r="A76" s="7" t="s">
        <v>124</v>
      </c>
      <c r="B76" s="20">
        <f>'[1]Gral cecyte emsad'!U72</f>
        <v>1295922.1405150555</v>
      </c>
    </row>
    <row r="77" spans="1:2" ht="16.5" thickBot="1" x14ac:dyDescent="0.3">
      <c r="A77" s="7" t="s">
        <v>125</v>
      </c>
      <c r="B77" s="20">
        <f>'[1]Gral cecyte emsad'!U73</f>
        <v>1246651.4675349104</v>
      </c>
    </row>
    <row r="78" spans="1:2" ht="16.5" thickBot="1" x14ac:dyDescent="0.3">
      <c r="A78" s="7" t="s">
        <v>126</v>
      </c>
      <c r="B78" s="20">
        <f>'[1]Gral cecyte emsad'!U74</f>
        <v>880000.03826087283</v>
      </c>
    </row>
    <row r="79" spans="1:2" ht="16.5" thickBot="1" x14ac:dyDescent="0.3">
      <c r="A79" s="7" t="s">
        <v>127</v>
      </c>
      <c r="B79" s="20">
        <f>'[1]Gral cecyte emsad'!U75</f>
        <v>60000</v>
      </c>
    </row>
    <row r="80" spans="1:2" ht="16.5" thickBot="1" x14ac:dyDescent="0.3">
      <c r="A80" s="7" t="s">
        <v>128</v>
      </c>
      <c r="B80" s="20">
        <f>'[1]Gral cecyte emsad'!U76</f>
        <v>1206377.5466415258</v>
      </c>
    </row>
    <row r="81" spans="1:2" ht="16.5" thickBot="1" x14ac:dyDescent="0.3">
      <c r="A81" s="7" t="s">
        <v>129</v>
      </c>
      <c r="B81" s="20">
        <f>'[1]Gral cecyte emsad'!U77</f>
        <v>1000000</v>
      </c>
    </row>
    <row r="82" spans="1:2" ht="23.25" thickBot="1" x14ac:dyDescent="0.3">
      <c r="A82" s="7" t="s">
        <v>130</v>
      </c>
      <c r="B82" s="20">
        <f>'[1]Gral cecyte emsad'!U78</f>
        <v>1103622.5072715294</v>
      </c>
    </row>
    <row r="83" spans="1:2" ht="16.5" thickBot="1" x14ac:dyDescent="0.3">
      <c r="A83" s="7" t="s">
        <v>131</v>
      </c>
      <c r="B83" s="20">
        <f>'[1]Gral cecyte emsad'!U79</f>
        <v>0</v>
      </c>
    </row>
    <row r="84" spans="1:2" ht="16.5" thickBot="1" x14ac:dyDescent="0.3">
      <c r="A84" s="7" t="s">
        <v>132</v>
      </c>
      <c r="B84" s="20">
        <f>'[1]Gral cecyte emsad'!U80</f>
        <v>0</v>
      </c>
    </row>
    <row r="85" spans="1:2" ht="16.5" thickBot="1" x14ac:dyDescent="0.3">
      <c r="A85" s="6" t="s">
        <v>133</v>
      </c>
      <c r="B85" s="20">
        <f>'[1]Gral cecyte emsad'!U81</f>
        <v>1312754.2898047213</v>
      </c>
    </row>
    <row r="86" spans="1:2" ht="15.75" thickBot="1" x14ac:dyDescent="0.3">
      <c r="A86" s="6" t="s">
        <v>19</v>
      </c>
      <c r="B86" s="16"/>
    </row>
    <row r="87" spans="1:2" ht="23.25" thickBot="1" x14ac:dyDescent="0.3">
      <c r="A87" s="7" t="s">
        <v>20</v>
      </c>
      <c r="B87" s="16"/>
    </row>
    <row r="88" spans="1:2" ht="15.75" thickBot="1" x14ac:dyDescent="0.3">
      <c r="A88" s="7" t="s">
        <v>21</v>
      </c>
      <c r="B88" s="16"/>
    </row>
    <row r="89" spans="1:2" ht="15.75" thickBot="1" x14ac:dyDescent="0.3">
      <c r="A89" s="7" t="s">
        <v>22</v>
      </c>
      <c r="B89" s="16"/>
    </row>
    <row r="90" spans="1:2" ht="15.75" thickBot="1" x14ac:dyDescent="0.3">
      <c r="A90" s="7" t="s">
        <v>23</v>
      </c>
      <c r="B90" s="16"/>
    </row>
    <row r="91" spans="1:2" ht="23.25" thickBot="1" x14ac:dyDescent="0.3">
      <c r="A91" s="7" t="s">
        <v>24</v>
      </c>
      <c r="B91" s="16"/>
    </row>
    <row r="92" spans="1:2" ht="15.75" thickBot="1" x14ac:dyDescent="0.3">
      <c r="A92" s="7" t="s">
        <v>25</v>
      </c>
      <c r="B92" s="15"/>
    </row>
    <row r="93" spans="1:2" ht="23.25" thickBot="1" x14ac:dyDescent="0.3">
      <c r="A93" s="8" t="s">
        <v>26</v>
      </c>
      <c r="B93" s="16"/>
    </row>
    <row r="94" spans="1:2" ht="15.75" thickBot="1" x14ac:dyDescent="0.3">
      <c r="A94" s="6" t="s">
        <v>27</v>
      </c>
      <c r="B94" s="16"/>
    </row>
    <row r="95" spans="1:2" ht="15.75" thickBot="1" x14ac:dyDescent="0.3">
      <c r="A95" s="7" t="s">
        <v>28</v>
      </c>
      <c r="B95" s="16"/>
    </row>
    <row r="96" spans="1:2" ht="15.75" thickBot="1" x14ac:dyDescent="0.3">
      <c r="A96" s="7" t="s">
        <v>29</v>
      </c>
      <c r="B96" s="16"/>
    </row>
    <row r="97" spans="1:2" ht="15.75" thickBot="1" x14ac:dyDescent="0.3">
      <c r="A97" s="7" t="s">
        <v>30</v>
      </c>
      <c r="B97" s="16"/>
    </row>
    <row r="98" spans="1:2" ht="15.75" thickBot="1" x14ac:dyDescent="0.3">
      <c r="A98" s="6" t="s">
        <v>31</v>
      </c>
      <c r="B98" s="16"/>
    </row>
    <row r="99" spans="1:2" ht="15.75" thickBot="1" x14ac:dyDescent="0.3">
      <c r="A99" s="7" t="s">
        <v>32</v>
      </c>
      <c r="B99" s="16"/>
    </row>
    <row r="100" spans="1:2" ht="15.75" thickBot="1" x14ac:dyDescent="0.3">
      <c r="A100" s="7" t="s">
        <v>33</v>
      </c>
      <c r="B100" s="16"/>
    </row>
    <row r="101" spans="1:2" ht="15.75" thickBot="1" x14ac:dyDescent="0.3">
      <c r="A101" s="7" t="s">
        <v>34</v>
      </c>
      <c r="B101" s="16"/>
    </row>
    <row r="102" spans="1:2" ht="15.75" thickBot="1" x14ac:dyDescent="0.3">
      <c r="A102" s="7" t="s">
        <v>35</v>
      </c>
      <c r="B102" s="16"/>
    </row>
    <row r="103" spans="1:2" ht="15.75" thickBot="1" x14ac:dyDescent="0.3">
      <c r="A103" s="7" t="s">
        <v>36</v>
      </c>
      <c r="B103" s="16"/>
    </row>
    <row r="104" spans="1:2" ht="15.75" thickBot="1" x14ac:dyDescent="0.3">
      <c r="A104" s="7" t="s">
        <v>37</v>
      </c>
      <c r="B104" s="16"/>
    </row>
    <row r="105" spans="1:2" ht="15.75" thickBot="1" x14ac:dyDescent="0.3">
      <c r="A105" s="7" t="s">
        <v>38</v>
      </c>
      <c r="B105" s="16"/>
    </row>
    <row r="106" spans="1:2" ht="15.75" thickBot="1" x14ac:dyDescent="0.3">
      <c r="A106" s="9"/>
      <c r="B106" s="16"/>
    </row>
    <row r="107" spans="1:2" ht="15.75" thickBot="1" x14ac:dyDescent="0.3"/>
    <row r="108" spans="1:2" ht="15.75" thickBot="1" x14ac:dyDescent="0.3">
      <c r="A108" s="1" t="s">
        <v>134</v>
      </c>
      <c r="B108" s="15"/>
    </row>
    <row r="109" spans="1:2" ht="23.25" thickBot="1" x14ac:dyDescent="0.3">
      <c r="A109" s="10" t="s">
        <v>135</v>
      </c>
      <c r="B109" s="16"/>
    </row>
    <row r="110" spans="1:2" ht="15.75" thickBot="1" x14ac:dyDescent="0.3">
      <c r="A110" s="4" t="s">
        <v>39</v>
      </c>
      <c r="B110" s="18" t="s">
        <v>3</v>
      </c>
    </row>
    <row r="111" spans="1:2" ht="15.75" thickBot="1" x14ac:dyDescent="0.3">
      <c r="A111" s="4" t="s">
        <v>4</v>
      </c>
      <c r="B111" s="16">
        <f>B116</f>
        <v>409123379.00762874</v>
      </c>
    </row>
    <row r="112" spans="1:2" ht="15.75" thickBot="1" x14ac:dyDescent="0.3">
      <c r="A112" s="6" t="s">
        <v>40</v>
      </c>
      <c r="B112" s="16"/>
    </row>
    <row r="113" spans="1:2" ht="15.75" thickBot="1" x14ac:dyDescent="0.3">
      <c r="A113" s="6" t="s">
        <v>41</v>
      </c>
      <c r="B113" s="16"/>
    </row>
    <row r="114" spans="1:2" ht="15.75" thickBot="1" x14ac:dyDescent="0.3">
      <c r="A114" s="6" t="s">
        <v>42</v>
      </c>
      <c r="B114" s="16"/>
    </row>
    <row r="115" spans="1:2" ht="15.75" thickBot="1" x14ac:dyDescent="0.3">
      <c r="A115" s="6" t="s">
        <v>43</v>
      </c>
      <c r="B115" s="16"/>
    </row>
    <row r="116" spans="1:2" ht="15.75" thickBot="1" x14ac:dyDescent="0.3">
      <c r="A116" s="6" t="s">
        <v>44</v>
      </c>
      <c r="B116" s="16">
        <f>B4</f>
        <v>409123379.00762874</v>
      </c>
    </row>
    <row r="117" spans="1:2" ht="15.75" thickBot="1" x14ac:dyDescent="0.3">
      <c r="A117" s="9"/>
      <c r="B117" s="16"/>
    </row>
    <row r="118" spans="1:2" ht="15.75" thickBot="1" x14ac:dyDescent="0.3"/>
    <row r="119" spans="1:2" ht="15.75" thickBot="1" x14ac:dyDescent="0.3">
      <c r="A119" s="1" t="s">
        <v>45</v>
      </c>
      <c r="B119" s="15"/>
    </row>
    <row r="120" spans="1:2" ht="23.25" thickBot="1" x14ac:dyDescent="0.3">
      <c r="A120" s="10" t="s">
        <v>1</v>
      </c>
      <c r="B120" s="16"/>
    </row>
    <row r="121" spans="1:2" ht="15.75" thickBot="1" x14ac:dyDescent="0.3">
      <c r="A121" s="4" t="s">
        <v>39</v>
      </c>
      <c r="B121" s="18" t="s">
        <v>3</v>
      </c>
    </row>
    <row r="122" spans="1:2" ht="15.75" thickBot="1" x14ac:dyDescent="0.3">
      <c r="A122" s="4" t="s">
        <v>4</v>
      </c>
      <c r="B122" s="16" t="s">
        <v>65</v>
      </c>
    </row>
    <row r="123" spans="1:2" ht="15.75" thickBot="1" x14ac:dyDescent="0.3">
      <c r="A123" s="6" t="s">
        <v>46</v>
      </c>
      <c r="B123" s="16"/>
    </row>
    <row r="124" spans="1:2" ht="15.75" thickBot="1" x14ac:dyDescent="0.3">
      <c r="A124" s="6" t="s">
        <v>44</v>
      </c>
      <c r="B124" s="16"/>
    </row>
    <row r="125" spans="1:2" ht="15.75" thickBot="1" x14ac:dyDescent="0.3">
      <c r="A125" s="9"/>
      <c r="B125" s="16"/>
    </row>
    <row r="126" spans="1:2" ht="15.75" thickBot="1" x14ac:dyDescent="0.3"/>
    <row r="127" spans="1:2" ht="15.75" thickBot="1" x14ac:dyDescent="0.3">
      <c r="A127" s="1" t="s">
        <v>0</v>
      </c>
      <c r="B127" s="15"/>
    </row>
    <row r="128" spans="1:2" ht="23.25" thickBot="1" x14ac:dyDescent="0.3">
      <c r="A128" s="10" t="s">
        <v>1</v>
      </c>
      <c r="B128" s="16"/>
    </row>
    <row r="129" spans="1:2" ht="15.75" thickBot="1" x14ac:dyDescent="0.3">
      <c r="A129" s="4" t="s">
        <v>47</v>
      </c>
      <c r="B129" s="18" t="s">
        <v>3</v>
      </c>
    </row>
    <row r="130" spans="1:2" ht="15.75" thickBot="1" x14ac:dyDescent="0.3">
      <c r="A130" s="4" t="s">
        <v>4</v>
      </c>
      <c r="B130" s="16"/>
    </row>
    <row r="131" spans="1:2" ht="15.75" thickBot="1" x14ac:dyDescent="0.3">
      <c r="A131" s="6" t="s">
        <v>48</v>
      </c>
      <c r="B131" s="16"/>
    </row>
    <row r="132" spans="1:2" ht="15.75" thickBot="1" x14ac:dyDescent="0.3">
      <c r="A132" s="6" t="s">
        <v>49</v>
      </c>
      <c r="B132" s="16">
        <f>B111</f>
        <v>409123379.00762874</v>
      </c>
    </row>
    <row r="133" spans="1:2" ht="15.75" thickBot="1" x14ac:dyDescent="0.3">
      <c r="A133" s="6" t="s">
        <v>50</v>
      </c>
      <c r="B133" s="16"/>
    </row>
    <row r="134" spans="1:2" ht="15.75" thickBot="1" x14ac:dyDescent="0.3">
      <c r="A134" s="6" t="s">
        <v>51</v>
      </c>
      <c r="B134" s="16"/>
    </row>
    <row r="135" spans="1:2" ht="15.75" thickBot="1" x14ac:dyDescent="0.3"/>
    <row r="136" spans="1:2" ht="15.75" thickBot="1" x14ac:dyDescent="0.3">
      <c r="A136" s="1" t="s">
        <v>0</v>
      </c>
      <c r="B136" s="15"/>
    </row>
    <row r="137" spans="1:2" ht="23.25" thickBot="1" x14ac:dyDescent="0.3">
      <c r="A137" s="10" t="s">
        <v>1</v>
      </c>
      <c r="B137" s="16"/>
    </row>
    <row r="138" spans="1:2" ht="15.75" thickBot="1" x14ac:dyDescent="0.3">
      <c r="A138" s="4" t="s">
        <v>52</v>
      </c>
      <c r="B138" s="18" t="s">
        <v>3</v>
      </c>
    </row>
    <row r="139" spans="1:2" ht="15.75" thickBot="1" x14ac:dyDescent="0.3">
      <c r="A139" s="4" t="s">
        <v>4</v>
      </c>
      <c r="B139" s="16">
        <f>B140+B141</f>
        <v>409123379.00762874</v>
      </c>
    </row>
    <row r="140" spans="1:2" ht="15.75" thickBot="1" x14ac:dyDescent="0.3">
      <c r="A140" s="6" t="s">
        <v>53</v>
      </c>
      <c r="B140" s="16">
        <f>B5+B18+B35</f>
        <v>401018051.01760012</v>
      </c>
    </row>
    <row r="141" spans="1:2" ht="15.75" thickBot="1" x14ac:dyDescent="0.3">
      <c r="A141" s="6" t="s">
        <v>54</v>
      </c>
      <c r="B141" s="16">
        <f>B75</f>
        <v>8105327.9900286151</v>
      </c>
    </row>
    <row r="142" spans="1:2" ht="15.75" thickBot="1" x14ac:dyDescent="0.3">
      <c r="A142" s="6" t="s">
        <v>55</v>
      </c>
      <c r="B142" s="16"/>
    </row>
    <row r="143" spans="1:2" x14ac:dyDescent="0.25">
      <c r="A143" s="11" t="s">
        <v>13</v>
      </c>
      <c r="B143" s="21"/>
    </row>
    <row r="144" spans="1:2" ht="15.75" thickBot="1" x14ac:dyDescent="0.3">
      <c r="A144" s="12" t="s">
        <v>56</v>
      </c>
      <c r="B144" s="22"/>
    </row>
    <row r="145" spans="1:2" x14ac:dyDescent="0.25">
      <c r="A145" s="11" t="s">
        <v>28</v>
      </c>
      <c r="B145" s="21"/>
    </row>
    <row r="146" spans="1:2" ht="15.75" thickBot="1" x14ac:dyDescent="0.3">
      <c r="A146" s="12" t="s">
        <v>56</v>
      </c>
      <c r="B146" s="22"/>
    </row>
    <row r="147" spans="1:2" ht="15.75" thickBot="1" x14ac:dyDescent="0.3"/>
    <row r="148" spans="1:2" ht="15.75" thickBot="1" x14ac:dyDescent="0.3">
      <c r="A148" s="1" t="s">
        <v>0</v>
      </c>
    </row>
    <row r="149" spans="1:2" ht="15.75" thickBot="1" x14ac:dyDescent="0.3">
      <c r="A149" s="4" t="s">
        <v>1</v>
      </c>
    </row>
    <row r="150" spans="1:2" ht="15.75" thickBot="1" x14ac:dyDescent="0.3">
      <c r="A150" s="4" t="s">
        <v>57</v>
      </c>
    </row>
    <row r="151" spans="1:2" ht="15.75" thickBot="1" x14ac:dyDescent="0.3">
      <c r="A151" s="9" t="s">
        <v>66</v>
      </c>
    </row>
    <row r="152" spans="1:2" ht="15.75" thickBot="1" x14ac:dyDescent="0.3">
      <c r="A152" s="9"/>
    </row>
    <row r="153" spans="1:2" ht="15.75" thickBot="1" x14ac:dyDescent="0.3">
      <c r="A153" s="9"/>
    </row>
    <row r="154" spans="1:2" ht="15.75" thickBot="1" x14ac:dyDescent="0.3">
      <c r="A154" s="9"/>
    </row>
    <row r="155" spans="1:2" ht="15.75" thickBot="1" x14ac:dyDescent="0.3"/>
    <row r="156" spans="1:2" ht="15.75" thickBot="1" x14ac:dyDescent="0.3">
      <c r="A156" s="1" t="s">
        <v>0</v>
      </c>
    </row>
    <row r="157" spans="1:2" ht="15.75" thickBot="1" x14ac:dyDescent="0.3">
      <c r="A157" s="4" t="s">
        <v>1</v>
      </c>
    </row>
    <row r="158" spans="1:2" ht="15.75" thickBot="1" x14ac:dyDescent="0.3">
      <c r="A158" s="4" t="s">
        <v>58</v>
      </c>
    </row>
    <row r="159" spans="1:2" ht="15.75" thickBot="1" x14ac:dyDescent="0.3">
      <c r="A159" s="9" t="s">
        <v>67</v>
      </c>
    </row>
    <row r="160" spans="1:2" ht="15.75" thickBot="1" x14ac:dyDescent="0.3">
      <c r="A160" s="9"/>
    </row>
    <row r="161" spans="1:4" ht="15.75" thickBot="1" x14ac:dyDescent="0.3">
      <c r="A161" s="9"/>
    </row>
    <row r="162" spans="1:4" ht="15.75" thickBot="1" x14ac:dyDescent="0.3">
      <c r="A162" s="9"/>
    </row>
    <row r="163" spans="1:4" ht="15.75" thickBot="1" x14ac:dyDescent="0.3"/>
    <row r="164" spans="1:4" ht="15.75" thickBot="1" x14ac:dyDescent="0.3">
      <c r="A164" s="23" t="s">
        <v>59</v>
      </c>
      <c r="B164" s="24"/>
      <c r="C164" s="24"/>
      <c r="D164" s="25"/>
    </row>
    <row r="165" spans="1:4" ht="15.75" thickBot="1" x14ac:dyDescent="0.3">
      <c r="A165" s="13"/>
      <c r="B165" s="26" t="s">
        <v>61</v>
      </c>
      <c r="C165" s="28" t="s">
        <v>62</v>
      </c>
      <c r="D165" s="29"/>
    </row>
    <row r="166" spans="1:4" ht="15.75" thickBot="1" x14ac:dyDescent="0.3">
      <c r="A166" s="4" t="s">
        <v>60</v>
      </c>
      <c r="B166" s="27"/>
      <c r="C166" s="5" t="s">
        <v>63</v>
      </c>
      <c r="D166" s="14" t="s">
        <v>64</v>
      </c>
    </row>
    <row r="167" spans="1:4" ht="15.75" thickBot="1" x14ac:dyDescent="0.3">
      <c r="A167" s="9"/>
      <c r="B167" s="16"/>
      <c r="C167" s="3"/>
      <c r="D167" s="3"/>
    </row>
    <row r="168" spans="1:4" ht="15.75" thickBot="1" x14ac:dyDescent="0.3">
      <c r="A168" s="9"/>
      <c r="B168" s="16"/>
      <c r="C168" s="3"/>
      <c r="D168" s="3"/>
    </row>
    <row r="169" spans="1:4" ht="15.75" thickBot="1" x14ac:dyDescent="0.3">
      <c r="A169" s="9"/>
      <c r="B169" s="16"/>
      <c r="C169" s="3"/>
      <c r="D169" s="3"/>
    </row>
    <row r="170" spans="1:4" ht="15.75" thickBot="1" x14ac:dyDescent="0.3">
      <c r="A170" s="9"/>
      <c r="B170" s="16"/>
      <c r="C170" s="3"/>
      <c r="D170" s="3"/>
    </row>
  </sheetData>
  <mergeCells count="5">
    <mergeCell ref="B143:B144"/>
    <mergeCell ref="B145:B146"/>
    <mergeCell ref="A164:D164"/>
    <mergeCell ref="B165:B166"/>
    <mergeCell ref="C165:D1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2022-10-18T15:02:34Z</dcterms:created>
  <dcterms:modified xsi:type="dcterms:W3CDTF">2024-04-23T19:22:08Z</dcterms:modified>
</cp:coreProperties>
</file>